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55" windowHeight="8085" activeTab="2"/>
  </bookViews>
  <sheets>
    <sheet name="Sheet1" sheetId="1" r:id="rId1"/>
    <sheet name="Mixture" sheetId="2" r:id="rId2"/>
    <sheet name="Freezing Plot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<sst xmlns="http://schemas.openxmlformats.org/spreadsheetml/2006/main" count="17" uniqueCount="12">
  <si>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F to C</t>
  </si>
  <si>
    <t>F</t>
  </si>
  <si>
    <t>C</t>
  </si>
  <si>
    <t>K</t>
  </si>
  <si>
    <t>C to F</t>
  </si>
  <si>
    <t>R</t>
  </si>
  <si>
    <t>10 Quarts</t>
  </si>
  <si>
    <t>Freezing</t>
  </si>
  <si>
    <t>Percent</t>
  </si>
  <si>
    <t>12 Quarts</t>
  </si>
  <si>
    <t>13 Quarts</t>
  </si>
  <si>
    <t>Collected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</si>
</sst>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Mixture!$H$1</c:f>
              <c:strCache>
                <c:ptCount val="1"/>
                <c:pt idx="0">
                  <c:v>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Mixture!$G$2:$G$10</c:f>
              <c:numCache>
                <c:ptCount val="9"/>
                <c:pt idx="0">
                  <c:v>50</c:v>
                </c:pt>
                <c:pt idx="1">
                  <c:v>50</c:v>
                </c:pt>
                <c:pt idx="2">
                  <c:v>53.84615384615385</c:v>
                </c:pt>
                <c:pt idx="3">
                  <c:v>58.333333333333336</c:v>
                </c:pt>
                <c:pt idx="4">
                  <c:v>60</c:v>
                </c:pt>
                <c:pt idx="5">
                  <c:v>61.53846153846154</c:v>
                </c:pt>
                <c:pt idx="6">
                  <c:v>66.66666666666666</c:v>
                </c:pt>
                <c:pt idx="7">
                  <c:v>69.23076923076923</c:v>
                </c:pt>
                <c:pt idx="8">
                  <c:v>70</c:v>
                </c:pt>
              </c:numCache>
            </c:numRef>
          </c:xVal>
          <c:yVal>
            <c:numRef>
              <c:f>Mixture!$H$2:$H$10</c:f>
              <c:numCache>
                <c:ptCount val="9"/>
                <c:pt idx="0">
                  <c:v>-34</c:v>
                </c:pt>
                <c:pt idx="1">
                  <c:v>-34</c:v>
                </c:pt>
                <c:pt idx="2">
                  <c:v>-45</c:v>
                </c:pt>
                <c:pt idx="3">
                  <c:v>-57</c:v>
                </c:pt>
                <c:pt idx="4">
                  <c:v>-62</c:v>
                </c:pt>
                <c:pt idx="5">
                  <c:v>-66</c:v>
                </c:pt>
                <c:pt idx="6">
                  <c:v>-82</c:v>
                </c:pt>
                <c:pt idx="7">
                  <c:v>-84</c:v>
                </c:pt>
                <c:pt idx="8">
                  <c:v>-84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Mixture!$I$1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Mixture!$G$2:$G$10</c:f>
              <c:numCache>
                <c:ptCount val="9"/>
                <c:pt idx="0">
                  <c:v>50</c:v>
                </c:pt>
                <c:pt idx="1">
                  <c:v>50</c:v>
                </c:pt>
                <c:pt idx="2">
                  <c:v>53.84615384615385</c:v>
                </c:pt>
                <c:pt idx="3">
                  <c:v>58.333333333333336</c:v>
                </c:pt>
                <c:pt idx="4">
                  <c:v>60</c:v>
                </c:pt>
                <c:pt idx="5">
                  <c:v>61.53846153846154</c:v>
                </c:pt>
                <c:pt idx="6">
                  <c:v>66.66666666666666</c:v>
                </c:pt>
                <c:pt idx="7">
                  <c:v>69.23076923076923</c:v>
                </c:pt>
                <c:pt idx="8">
                  <c:v>70</c:v>
                </c:pt>
              </c:numCache>
            </c:numRef>
          </c:xVal>
          <c:yVal>
            <c:numRef>
              <c:f>Mixture!$I$2:$I$10</c:f>
              <c:numCache>
                <c:ptCount val="9"/>
                <c:pt idx="0">
                  <c:v>-36.666666666666664</c:v>
                </c:pt>
                <c:pt idx="1">
                  <c:v>-36.666666666666664</c:v>
                </c:pt>
                <c:pt idx="2">
                  <c:v>-42.77777777777778</c:v>
                </c:pt>
                <c:pt idx="3">
                  <c:v>-49.44444444444444</c:v>
                </c:pt>
                <c:pt idx="4">
                  <c:v>-52.22222222222222</c:v>
                </c:pt>
                <c:pt idx="5">
                  <c:v>-54.44444444444444</c:v>
                </c:pt>
                <c:pt idx="6">
                  <c:v>-63.333333333333336</c:v>
                </c:pt>
                <c:pt idx="7">
                  <c:v>-64.44444444444444</c:v>
                </c:pt>
                <c:pt idx="8">
                  <c:v>-64.44444444444444</c:v>
                </c:pt>
              </c:numCache>
            </c:numRef>
          </c:yVal>
          <c:smooth val="0"/>
        </c:ser>
        <c:axId val="2209940"/>
        <c:axId val="19889461"/>
      </c:scatterChart>
      <c:valAx>
        <c:axId val="2209940"/>
        <c:scaling>
          <c:orientation val="minMax"/>
          <c:max val="70"/>
          <c:min val="5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89461"/>
        <c:crossesAt val="-999"/>
        <c:crossBetween val="midCat"/>
        <c:dispUnits/>
      </c:valAx>
      <c:valAx>
        <c:axId val="19889461"/>
        <c:scaling>
          <c:orientation val="minMax"/>
          <c:max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spans="1:3" ht="12.75">
      <c r="A2" t="s">
        <v>1</v>
      </c>
      <c r="B2" t="s">
        <v>2</v>
      </c>
      <c r="C2" t="s">
        <v>3</v>
      </c>
    </row>
    <row r="3" spans="1:3" ht="12.75">
      <c r="A3">
        <v>-34</v>
      </c>
      <c r="B3">
        <f>(A3-32)*5/9</f>
        <v>-36.666666666666664</v>
      </c>
      <c r="C3">
        <f>B3+273</f>
        <v>236.33333333333334</v>
      </c>
    </row>
    <row r="6" ht="12.75">
      <c r="A6" t="s">
        <v>4</v>
      </c>
    </row>
    <row r="7" spans="1:3" ht="12.75">
      <c r="A7" t="s">
        <v>2</v>
      </c>
      <c r="B7" t="s">
        <v>1</v>
      </c>
      <c r="C7" t="s">
        <v>5</v>
      </c>
    </row>
    <row r="8" spans="1:3" ht="12.75">
      <c r="A8">
        <v>-37</v>
      </c>
      <c r="B8">
        <f>A8*9/5+32</f>
        <v>-34.599999999999994</v>
      </c>
      <c r="C8">
        <f>B8+459.4</f>
        <v>424.79999999999995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" sqref="G1:I10"/>
    </sheetView>
  </sheetViews>
  <sheetFormatPr defaultColWidth="9.140625" defaultRowHeight="12.75"/>
  <sheetData>
    <row r="1" spans="1:9" ht="12.75">
      <c r="A1" t="s">
        <v>6</v>
      </c>
      <c r="B1" t="s">
        <v>7</v>
      </c>
      <c r="C1" t="s">
        <v>8</v>
      </c>
      <c r="E1" t="s">
        <v>11</v>
      </c>
      <c r="G1" t="s">
        <v>8</v>
      </c>
      <c r="H1" t="s">
        <v>1</v>
      </c>
      <c r="I1" t="s">
        <v>2</v>
      </c>
    </row>
    <row r="2" spans="1:9" ht="12.75">
      <c r="A2">
        <v>5</v>
      </c>
      <c r="B2">
        <v>-34</v>
      </c>
      <c r="C2">
        <f>A2/10*100</f>
        <v>50</v>
      </c>
      <c r="G2">
        <v>50</v>
      </c>
      <c r="H2">
        <v>-34</v>
      </c>
      <c r="I2">
        <f>(H2-32)*5/9</f>
        <v>-36.666666666666664</v>
      </c>
    </row>
    <row r="3" spans="1:9" ht="12.75">
      <c r="A3">
        <v>6</v>
      </c>
      <c r="B3">
        <v>-62</v>
      </c>
      <c r="C3">
        <f>A3/10*100</f>
        <v>60</v>
      </c>
      <c r="G3">
        <v>50</v>
      </c>
      <c r="H3">
        <v>-34</v>
      </c>
      <c r="I3">
        <f aca="true" t="shared" si="0" ref="I3:I10">(H3-32)*5/9</f>
        <v>-36.666666666666664</v>
      </c>
    </row>
    <row r="4" spans="1:9" ht="12.75">
      <c r="A4">
        <v>7</v>
      </c>
      <c r="B4">
        <v>-84</v>
      </c>
      <c r="C4">
        <f>A4/10*100</f>
        <v>70</v>
      </c>
      <c r="G4">
        <v>53.84615384615385</v>
      </c>
      <c r="H4">
        <v>-45</v>
      </c>
      <c r="I4">
        <f t="shared" si="0"/>
        <v>-42.77777777777778</v>
      </c>
    </row>
    <row r="5" spans="7:9" ht="12.75">
      <c r="G5">
        <v>58.333333333333336</v>
      </c>
      <c r="H5">
        <v>-57</v>
      </c>
      <c r="I5">
        <f t="shared" si="0"/>
        <v>-49.44444444444444</v>
      </c>
    </row>
    <row r="6" spans="1:9" ht="12.75">
      <c r="A6" t="s">
        <v>9</v>
      </c>
      <c r="G6">
        <v>60</v>
      </c>
      <c r="H6">
        <v>-62</v>
      </c>
      <c r="I6">
        <f t="shared" si="0"/>
        <v>-52.22222222222222</v>
      </c>
    </row>
    <row r="7" spans="1:9" ht="12.75">
      <c r="A7">
        <v>6</v>
      </c>
      <c r="B7">
        <v>-34</v>
      </c>
      <c r="C7">
        <f>A7/12*100</f>
        <v>50</v>
      </c>
      <c r="G7">
        <v>61.53846153846154</v>
      </c>
      <c r="H7">
        <v>-66</v>
      </c>
      <c r="I7">
        <f t="shared" si="0"/>
        <v>-54.44444444444444</v>
      </c>
    </row>
    <row r="8" spans="1:9" ht="12.75">
      <c r="A8">
        <v>7</v>
      </c>
      <c r="B8">
        <v>-57</v>
      </c>
      <c r="C8">
        <f>A8/12*100</f>
        <v>58.333333333333336</v>
      </c>
      <c r="G8">
        <v>66.66666666666666</v>
      </c>
      <c r="H8">
        <v>-82</v>
      </c>
      <c r="I8">
        <f t="shared" si="0"/>
        <v>-63.333333333333336</v>
      </c>
    </row>
    <row r="9" spans="1:9" ht="12.75">
      <c r="A9">
        <v>8</v>
      </c>
      <c r="B9">
        <v>-82</v>
      </c>
      <c r="C9">
        <f>A9/12*100</f>
        <v>66.66666666666666</v>
      </c>
      <c r="G9">
        <v>69.23076923076923</v>
      </c>
      <c r="H9">
        <v>-84</v>
      </c>
      <c r="I9">
        <f t="shared" si="0"/>
        <v>-64.44444444444444</v>
      </c>
    </row>
    <row r="10" spans="7:9" ht="12.75">
      <c r="G10">
        <v>70</v>
      </c>
      <c r="H10">
        <v>-84</v>
      </c>
      <c r="I10">
        <f t="shared" si="0"/>
        <v>-64.44444444444444</v>
      </c>
    </row>
    <row r="11" ht="12.75">
      <c r="A11" t="s">
        <v>10</v>
      </c>
    </row>
    <row r="12" spans="1:3" ht="12.75">
      <c r="A12">
        <v>7</v>
      </c>
      <c r="B12">
        <v>-45</v>
      </c>
      <c r="C12">
        <f>A12/13*100</f>
        <v>53.84615384615385</v>
      </c>
    </row>
    <row r="13" spans="1:3" ht="12.75">
      <c r="A13">
        <v>8</v>
      </c>
      <c r="B13">
        <v>-66</v>
      </c>
      <c r="C13">
        <f>A13/13*100</f>
        <v>61.53846153846154</v>
      </c>
    </row>
    <row r="14" spans="1:3" ht="12.75">
      <c r="A14">
        <v>9</v>
      </c>
      <c r="B14">
        <v>-84</v>
      </c>
      <c r="C14">
        <f>A14/13*100</f>
        <v>69.23076923076923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Property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Beard</dc:creator>
  <cp:keywords/>
  <dc:description/>
  <cp:lastModifiedBy>James K Beard</cp:lastModifiedBy>
  <dcterms:created xsi:type="dcterms:W3CDTF">2007-01-12T17:42:32Z</dcterms:created>
  <dcterms:modified xsi:type="dcterms:W3CDTF">2011-05-08T05:41:03Z</dcterms:modified>
  <cp:category/>
  <cp:version/>
  <cp:contentType/>
  <cp:contentStatus/>
</cp:coreProperties>
</file>